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491" windowWidth="8490" windowHeight="9090" activeTab="0"/>
  </bookViews>
  <sheets>
    <sheet name="Energie cinétique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<sst xmlns="http://schemas.openxmlformats.org/spreadsheetml/2006/main" count="41" uniqueCount="37">
  <si>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Evaluation de l'énergie cinétique de l'impact météoritique et estimation de la taille de la météorite</t>
  </si>
  <si>
    <t>Km</t>
  </si>
  <si>
    <r>
      <t>Saisir dans la cellule le diamètre (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) du cratère météoritique initial =&gt;</t>
    </r>
  </si>
  <si>
    <r>
      <t xml:space="preserve"> L'Energie 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) dégagée lors de l'impact peut être fournie par la formule =&gt;</t>
    </r>
  </si>
  <si>
    <t>soit :</t>
  </si>
  <si>
    <t>Applications numériques =&gt;</t>
  </si>
  <si>
    <t>E =</t>
  </si>
  <si>
    <r>
      <t>E = D</t>
    </r>
    <r>
      <rPr>
        <vertAlign val="superscript"/>
        <sz val="10"/>
        <color indexed="16"/>
        <rFont val="Arial"/>
        <family val="2"/>
      </rPr>
      <t>3,045</t>
    </r>
    <r>
      <rPr>
        <sz val="10"/>
        <color indexed="16"/>
        <rFont val="Arial"/>
        <family val="2"/>
      </rPr>
      <t xml:space="preserve">  * 10</t>
    </r>
    <r>
      <rPr>
        <vertAlign val="superscript"/>
        <sz val="10"/>
        <color indexed="16"/>
        <rFont val="Arial"/>
        <family val="2"/>
      </rPr>
      <t>17,129</t>
    </r>
    <r>
      <rPr>
        <b/>
        <sz val="10"/>
        <color indexed="16"/>
        <rFont val="Arial"/>
        <family val="2"/>
      </rPr>
      <t xml:space="preserve">  (Baldwin, 1963) avec D exprimé en Km, et E en Joules</t>
    </r>
  </si>
  <si>
    <t>Evaluation de l'énergie</t>
  </si>
  <si>
    <t>Bombe atomique d'Hiroshima :</t>
  </si>
  <si>
    <t xml:space="preserve">Séisme de magnitude 9 (Richter) : </t>
  </si>
  <si>
    <t>Joules</t>
  </si>
  <si>
    <t>Joules, soit</t>
  </si>
  <si>
    <t>Evaluation du diamètre de la météorite</t>
  </si>
  <si>
    <t>A titre de comparaison =&gt;</t>
  </si>
  <si>
    <r>
      <t>Equivalence : cette énergie correspond à l'énergie cinétique de la météorite au moment de l'impact soit : 1/2 m v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(m = masse de la météorite et v = vitesse)</t>
    </r>
  </si>
  <si>
    <t xml:space="preserve">Deux valeurs extrêmes peuvent être envisagées pour les vitesses de météorites au moment de l'impact : v1 = 20 Km/s et v2 = 50 Km/s </t>
  </si>
  <si>
    <r>
      <t xml:space="preserve">Calculs de la masse de la météorite et de son volume donc de son diamètre pour une densité supposée de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=3,4 (en fonction de sa nature)</t>
    </r>
  </si>
  <si>
    <t>hypothèses =&gt;</t>
  </si>
  <si>
    <t>en Km / s</t>
  </si>
  <si>
    <t>vitesse météorite =&gt;</t>
  </si>
  <si>
    <r>
      <t>masse = 2*E/v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=&gt;</t>
    </r>
  </si>
  <si>
    <t>en Kg</t>
  </si>
  <si>
    <t>volume = m / d =&gt;</t>
  </si>
  <si>
    <r>
      <t>en m</t>
    </r>
    <r>
      <rPr>
        <vertAlign val="superscript"/>
        <sz val="10"/>
        <rFont val="Arial"/>
        <family val="2"/>
      </rPr>
      <t>3</t>
    </r>
  </si>
  <si>
    <t>en m</t>
  </si>
  <si>
    <t>Conséquences sur fusion et vaporisation des roches suite à l'impact =&gt;</t>
  </si>
  <si>
    <t>Une explosion nucléaire sous terre de</t>
  </si>
  <si>
    <r>
      <t>Km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de granite</t>
    </r>
  </si>
  <si>
    <r>
      <t>Km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de granite et </t>
    </r>
    <r>
      <rPr>
        <b/>
        <sz val="10"/>
        <rFont val="Arial"/>
        <family val="2"/>
      </rPr>
      <t>fond</t>
    </r>
  </si>
  <si>
    <r>
      <t>J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vaporise</t>
    </r>
  </si>
  <si>
    <r>
      <t>Km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de granite et </t>
    </r>
    <r>
      <rPr>
        <b/>
        <sz val="10"/>
        <rFont val="Arial"/>
        <family val="2"/>
      </rPr>
      <t>fond</t>
    </r>
  </si>
  <si>
    <r>
      <t>Km</t>
    </r>
    <r>
      <rPr>
        <vertAlign val="superscript"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de granite</t>
    </r>
  </si>
  <si>
    <t>L'impact météoritique de Rochechouart</t>
  </si>
  <si>
    <r>
      <t>plus</t>
    </r>
    <r>
      <rPr>
        <sz val="10"/>
        <rFont val="Arial"/>
        <family val="2"/>
      </rPr>
      <t xml:space="preserve"> faible que l'impact météoritique</t>
    </r>
  </si>
  <si>
    <r>
      <t xml:space="preserve">volume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/6</t>
    </r>
  </si>
  <si>
    <r>
      <t>d'où</t>
    </r>
    <r>
      <rPr>
        <b/>
        <sz val="10"/>
        <rFont val="Arial"/>
        <family val="2"/>
      </rPr>
      <t xml:space="preserve"> d (diamètre)</t>
    </r>
    <r>
      <rPr>
        <sz val="10"/>
        <rFont val="Arial"/>
        <family val="0"/>
      </rPr>
      <t xml:space="preserve"> =&gt;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</si>
</sst>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E+00"/>
    <numFmt numFmtId="167" formatCode="0.E+00"/>
    <numFmt numFmtId="168" formatCode="#,##0.0"/>
  </numFmts>
  <fonts count="12">
    <font>
      <sz val="10"/>
      <name val="Arial"/>
      <family val="0"/>
    </font>
    <font>
      <b/>
      <sz val="16"/>
      <color indexed="16"/>
      <name val="Arial"/>
      <family val="2"/>
    </font>
    <font>
      <b/>
      <sz val="10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vertAlign val="superscript"/>
      <sz val="10"/>
      <color indexed="10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4" fillId="0" borderId="4" xfId="0" applyFont="1" applyBorder="1" applyAlignment="1" quotePrefix="1">
      <alignment/>
    </xf>
    <xf numFmtId="166" fontId="8" fillId="0" borderId="5" xfId="0" applyNumberFormat="1" applyFont="1" applyBorder="1" applyAlignment="1">
      <alignment horizontal="left"/>
    </xf>
    <xf numFmtId="0" fontId="8" fillId="0" borderId="6" xfId="0" applyFont="1" applyBorder="1" applyAlignment="1" quotePrefix="1">
      <alignment/>
    </xf>
    <xf numFmtId="11" fontId="2" fillId="0" borderId="7" xfId="0" applyNumberFormat="1" applyFont="1" applyBorder="1" applyAlignment="1">
      <alignment horizontal="center"/>
    </xf>
    <xf numFmtId="0" fontId="0" fillId="0" borderId="7" xfId="0" applyBorder="1" applyAlignment="1" quotePrefix="1">
      <alignment horizontal="center"/>
    </xf>
    <xf numFmtId="3" fontId="8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 quotePrefix="1">
      <alignment horizontal="center"/>
    </xf>
    <xf numFmtId="3" fontId="8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Border="1" applyAlignment="1">
      <alignment/>
    </xf>
    <xf numFmtId="167" fontId="2" fillId="0" borderId="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164" fontId="8" fillId="0" borderId="9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" xfId="0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15" xfId="0" applyBorder="1" applyAlignment="1" quotePrefix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4" borderId="20" xfId="0" applyFill="1" applyBorder="1" applyAlignment="1" quotePrefix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 quotePrefix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3">
      <selection activeCell="G7" sqref="G7"/>
    </sheetView>
  </sheetViews>
  <sheetFormatPr defaultColWidth="11.421875" defaultRowHeight="12.75"/>
  <cols>
    <col min="1" max="1" width="3.28125" style="0" customWidth="1"/>
    <col min="6" max="6" width="22.140625" style="0" customWidth="1"/>
    <col min="7" max="7" width="12.28125" style="0" bestFit="1" customWidth="1"/>
    <col min="8" max="8" width="11.28125" style="0" customWidth="1"/>
    <col min="9" max="9" width="10.8515625" style="0" customWidth="1"/>
    <col min="10" max="10" width="23.00390625" style="0" customWidth="1"/>
    <col min="11" max="11" width="10.421875" style="0" customWidth="1"/>
    <col min="12" max="12" width="13.7109375" style="0" customWidth="1"/>
    <col min="13" max="13" width="17.28125" style="0" customWidth="1"/>
  </cols>
  <sheetData>
    <row r="1" spans="1:12" ht="12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5:8" ht="12.75">
      <c r="E5" s="48" t="s">
        <v>8</v>
      </c>
      <c r="F5" s="48"/>
      <c r="G5" s="48"/>
      <c r="H5" s="48"/>
    </row>
    <row r="7" spans="1:8" ht="12.75">
      <c r="A7" s="1">
        <v>1</v>
      </c>
      <c r="B7" s="55" t="s">
        <v>2</v>
      </c>
      <c r="C7" s="56"/>
      <c r="D7" s="56"/>
      <c r="E7" s="56"/>
      <c r="F7" s="57"/>
      <c r="G7" s="2"/>
      <c r="H7" t="s">
        <v>1</v>
      </c>
    </row>
    <row r="9" spans="1:12" ht="12.75">
      <c r="A9" s="1">
        <v>2</v>
      </c>
      <c r="B9" s="58" t="s">
        <v>3</v>
      </c>
      <c r="C9" s="56"/>
      <c r="D9" s="56"/>
      <c r="E9" s="56"/>
      <c r="F9" s="57"/>
      <c r="G9" s="45" t="s">
        <v>7</v>
      </c>
      <c r="H9" s="46"/>
      <c r="I9" s="46"/>
      <c r="J9" s="46"/>
      <c r="K9" s="47"/>
      <c r="L9" s="4"/>
    </row>
    <row r="10" ht="13.5" thickBot="1"/>
    <row r="11" spans="1:9" ht="14.25" thickBot="1" thickTop="1">
      <c r="A11" s="1">
        <v>3</v>
      </c>
      <c r="B11" s="62" t="s">
        <v>5</v>
      </c>
      <c r="C11" s="56"/>
      <c r="D11" s="56"/>
      <c r="E11" s="57"/>
      <c r="F11" s="3" t="s">
        <v>4</v>
      </c>
      <c r="G11" s="19" t="s">
        <v>6</v>
      </c>
      <c r="H11" s="20">
        <f>POWER(G7,3.045)*POWER(10,17.129)</f>
        <v>0</v>
      </c>
      <c r="I11" s="21" t="s">
        <v>11</v>
      </c>
    </row>
    <row r="12" spans="6:8" ht="14.25" thickBot="1" thickTop="1">
      <c r="F12" s="3"/>
      <c r="G12" s="5"/>
      <c r="H12" s="6"/>
    </row>
    <row r="13" spans="1:11" ht="12.75" customHeight="1" thickTop="1">
      <c r="A13" s="61">
        <v>4</v>
      </c>
      <c r="B13" s="51" t="s">
        <v>14</v>
      </c>
      <c r="C13" s="52"/>
      <c r="D13" s="52"/>
      <c r="E13" s="49" t="s">
        <v>9</v>
      </c>
      <c r="F13" s="50"/>
      <c r="G13" s="22">
        <v>88000000000000</v>
      </c>
      <c r="H13" s="23" t="s">
        <v>12</v>
      </c>
      <c r="I13" s="24">
        <f>H11/G13</f>
        <v>0</v>
      </c>
      <c r="J13" s="25" t="s">
        <v>34</v>
      </c>
      <c r="K13" s="26"/>
    </row>
    <row r="14" spans="1:11" ht="12.75" customHeight="1" thickBot="1">
      <c r="A14" s="61"/>
      <c r="B14" s="53"/>
      <c r="C14" s="54"/>
      <c r="D14" s="54"/>
      <c r="E14" s="59" t="s">
        <v>10</v>
      </c>
      <c r="F14" s="60"/>
      <c r="G14" s="27">
        <f>POWER(10,17.9)</f>
        <v>7.943282347242811E+17</v>
      </c>
      <c r="H14" s="28" t="s">
        <v>12</v>
      </c>
      <c r="I14" s="29">
        <f>H11/G14</f>
        <v>0</v>
      </c>
      <c r="J14" s="30" t="s">
        <v>34</v>
      </c>
      <c r="K14" s="31"/>
    </row>
    <row r="15" ht="14.25" thickBot="1" thickTop="1"/>
    <row r="16" spans="1:12" ht="15" thickTop="1">
      <c r="A16" s="61">
        <v>5</v>
      </c>
      <c r="B16" s="51" t="s">
        <v>26</v>
      </c>
      <c r="C16" s="52"/>
      <c r="D16" s="52"/>
      <c r="E16" s="63" t="s">
        <v>27</v>
      </c>
      <c r="F16" s="50"/>
      <c r="G16" s="22">
        <v>4200000000000</v>
      </c>
      <c r="H16" s="32" t="s">
        <v>30</v>
      </c>
      <c r="I16" s="33">
        <f>(120/2.7)*POWER(10,-9)</f>
        <v>4.444444444444445E-08</v>
      </c>
      <c r="J16" s="25" t="s">
        <v>29</v>
      </c>
      <c r="K16" s="33">
        <f>(550/2.7)*POWER(10,-9)</f>
        <v>2.037037037037037E-07</v>
      </c>
      <c r="L16" s="26" t="s">
        <v>28</v>
      </c>
    </row>
    <row r="17" spans="1:12" ht="15" thickBot="1">
      <c r="A17" s="61"/>
      <c r="B17" s="53"/>
      <c r="C17" s="54"/>
      <c r="D17" s="54"/>
      <c r="E17" s="34" t="s">
        <v>33</v>
      </c>
      <c r="F17" s="30"/>
      <c r="G17" s="35">
        <v>1.1054064794886023E+21</v>
      </c>
      <c r="H17" s="36" t="s">
        <v>30</v>
      </c>
      <c r="I17" s="37">
        <f>I16/G16*H11</f>
        <v>0</v>
      </c>
      <c r="J17" s="36" t="s">
        <v>31</v>
      </c>
      <c r="K17" s="38">
        <f>K16/G16*H11</f>
        <v>0</v>
      </c>
      <c r="L17" s="39" t="s">
        <v>32</v>
      </c>
    </row>
    <row r="18" ht="13.5" thickTop="1"/>
    <row r="19" spans="5:8" ht="12.75">
      <c r="E19" s="48" t="s">
        <v>13</v>
      </c>
      <c r="F19" s="48"/>
      <c r="G19" s="48"/>
      <c r="H19" s="48"/>
    </row>
    <row r="20" ht="12.75">
      <c r="I20" s="9"/>
    </row>
    <row r="21" spans="1:11" ht="12.75">
      <c r="A21" s="1">
        <v>6</v>
      </c>
      <c r="B21" s="58" t="s">
        <v>15</v>
      </c>
      <c r="C21" s="56"/>
      <c r="D21" s="56"/>
      <c r="E21" s="56"/>
      <c r="F21" s="56"/>
      <c r="G21" s="56"/>
      <c r="H21" s="56"/>
      <c r="I21" s="56"/>
      <c r="J21" s="56"/>
      <c r="K21" s="57"/>
    </row>
    <row r="23" spans="1:11" ht="12.75">
      <c r="A23" s="1">
        <v>7</v>
      </c>
      <c r="B23" s="62" t="s">
        <v>16</v>
      </c>
      <c r="C23" s="56"/>
      <c r="D23" s="56"/>
      <c r="E23" s="56"/>
      <c r="F23" s="56"/>
      <c r="G23" s="56"/>
      <c r="H23" s="56"/>
      <c r="I23" s="56"/>
      <c r="J23" s="56"/>
      <c r="K23" s="57"/>
    </row>
    <row r="25" spans="1:11" ht="12.75">
      <c r="A25" s="1">
        <v>8</v>
      </c>
      <c r="B25" s="62" t="s">
        <v>17</v>
      </c>
      <c r="C25" s="56"/>
      <c r="D25" s="56"/>
      <c r="E25" s="56"/>
      <c r="F25" s="56"/>
      <c r="G25" s="56"/>
      <c r="H25" s="56"/>
      <c r="I25" s="56"/>
      <c r="J25" s="56"/>
      <c r="K25" s="57"/>
    </row>
    <row r="27" spans="1:9" ht="12.75">
      <c r="A27" s="1">
        <v>9</v>
      </c>
      <c r="B27" s="62" t="s">
        <v>5</v>
      </c>
      <c r="C27" s="56"/>
      <c r="D27" s="56"/>
      <c r="E27" s="56"/>
      <c r="F27" s="10" t="s">
        <v>18</v>
      </c>
      <c r="G27" s="15">
        <v>1</v>
      </c>
      <c r="H27" s="15">
        <v>2</v>
      </c>
      <c r="I27" s="12"/>
    </row>
    <row r="28" spans="6:9" ht="12.75">
      <c r="F28" s="10" t="s">
        <v>20</v>
      </c>
      <c r="G28" s="11">
        <v>20</v>
      </c>
      <c r="H28" s="11">
        <v>50</v>
      </c>
      <c r="I28" s="13" t="s">
        <v>19</v>
      </c>
    </row>
    <row r="29" spans="6:12" ht="14.25">
      <c r="F29" s="14" t="s">
        <v>21</v>
      </c>
      <c r="G29" s="16">
        <f>2*H11/POWER(G28*1000,2)</f>
        <v>0</v>
      </c>
      <c r="H29" s="16">
        <f>2*H11/POWER(H28*1000,2)</f>
        <v>0</v>
      </c>
      <c r="I29" s="12" t="s">
        <v>22</v>
      </c>
      <c r="L29" s="7"/>
    </row>
    <row r="30" spans="6:11" ht="14.25">
      <c r="F30" s="14" t="s">
        <v>23</v>
      </c>
      <c r="G30" s="16">
        <f>(G29/(3.4*1000))</f>
        <v>0</v>
      </c>
      <c r="H30" s="16">
        <f>(H29/(3.4*1000))</f>
        <v>0</v>
      </c>
      <c r="I30" s="12" t="s">
        <v>24</v>
      </c>
      <c r="K30" s="8"/>
    </row>
    <row r="31" spans="6:9" ht="15" thickBot="1">
      <c r="F31" s="40" t="s">
        <v>35</v>
      </c>
      <c r="G31" s="17"/>
      <c r="H31" s="17"/>
      <c r="I31" s="17"/>
    </row>
    <row r="32" spans="6:9" ht="14.25" thickBot="1" thickTop="1">
      <c r="F32" s="18" t="s">
        <v>36</v>
      </c>
      <c r="G32" s="41">
        <f>POWER((6*G30/3.14),1/3)</f>
        <v>0</v>
      </c>
      <c r="H32" s="41">
        <f>POWER((6*H30/3.14),1/3)</f>
        <v>0</v>
      </c>
      <c r="I32" s="42" t="s">
        <v>25</v>
      </c>
    </row>
    <row r="33" ht="13.5" thickTop="1"/>
  </sheetData>
  <mergeCells count="18">
    <mergeCell ref="B27:E27"/>
    <mergeCell ref="A16:A17"/>
    <mergeCell ref="B16:D17"/>
    <mergeCell ref="E16:F16"/>
    <mergeCell ref="E19:H19"/>
    <mergeCell ref="B21:K21"/>
    <mergeCell ref="B23:K23"/>
    <mergeCell ref="B11:E11"/>
    <mergeCell ref="B25:K25"/>
    <mergeCell ref="A1:L3"/>
    <mergeCell ref="G9:K9"/>
    <mergeCell ref="E5:H5"/>
    <mergeCell ref="E13:F13"/>
    <mergeCell ref="B13:D14"/>
    <mergeCell ref="B7:F7"/>
    <mergeCell ref="B9:F9"/>
    <mergeCell ref="E14:F14"/>
    <mergeCell ref="A13:A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FOUCHER</dc:creator>
  <cp:keywords/>
  <dc:description/>
  <cp:lastModifiedBy>marc FOUCHER</cp:lastModifiedBy>
  <dcterms:created xsi:type="dcterms:W3CDTF">2010-02-21T14:42:21Z</dcterms:created>
  <dcterms:modified xsi:type="dcterms:W3CDTF">2010-02-25T06:59:56Z</dcterms:modified>
  <cp:category/>
  <cp:version/>
  <cp:contentType/>
  <cp:contentStatus/>
</cp:coreProperties>
</file>